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ONSUNTIVO 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<sst xmlns="http://schemas.openxmlformats.org/spreadsheetml/2006/main" count="42" uniqueCount="42">
  <si>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CONTO ECONOMICO</t>
  </si>
  <si>
    <t xml:space="preserve">     A) Valore della produzione</t>
  </si>
  <si>
    <t xml:space="preserve">     B) Costi della produzione</t>
  </si>
  <si>
    <t>DIFFERENZA tra VALORE e COSTI di PRODUZIONE (A-B)</t>
  </si>
  <si>
    <t xml:space="preserve">     C) Proventi e oneri finanziari</t>
  </si>
  <si>
    <t xml:space="preserve">     E) Proventi e oneri straordinari</t>
  </si>
  <si>
    <t xml:space="preserve">          20) Proventi</t>
  </si>
  <si>
    <t xml:space="preserve">          21) Oneri</t>
  </si>
  <si>
    <t>RISULTATO PRIMA DELLE IMPOSTE (A-B±C±D±E)</t>
  </si>
  <si>
    <t xml:space="preserve">          15) PROVENTI DA PARTECIPAZIONI</t>
  </si>
  <si>
    <t xml:space="preserve">          16)  ALTRI PROVENTI FINANZIARI</t>
  </si>
  <si>
    <t xml:space="preserve">          17)  INTERESSI PASSIVI E ALTRI ONERI FINANZIARI</t>
  </si>
  <si>
    <t xml:space="preserve">           18) RIVALUTAZIONI</t>
  </si>
  <si>
    <t xml:space="preserve">    D) Rettifiche valore di att. Finanziaria</t>
  </si>
  <si>
    <t xml:space="preserve">            19) SVALUTAZIONI</t>
  </si>
  <si>
    <t>TOTALE A)</t>
  </si>
  <si>
    <t>TOTALE B)</t>
  </si>
  <si>
    <t>TOTALE C)</t>
  </si>
  <si>
    <t>TOTALE D)</t>
  </si>
  <si>
    <t>TOTALE E)</t>
  </si>
  <si>
    <t xml:space="preserve">          22)  Imposte sul reddito</t>
  </si>
  <si>
    <t xml:space="preserve">         1) RICAVI DA ATTIVITA' PER SERV. ALLA PERS.</t>
  </si>
  <si>
    <t xml:space="preserve">        2) COSTI CAPITALIZZATI</t>
  </si>
  <si>
    <t xml:space="preserve">        3) VARIAZIONE DELLE RIMANENZE</t>
  </si>
  <si>
    <t xml:space="preserve">         4) PROVENTI E RICAVI DIVERSI</t>
  </si>
  <si>
    <t xml:space="preserve">         5) CONTRIBUTI IN CONTO ESERCIZIO</t>
  </si>
  <si>
    <t xml:space="preserve">         6) ACQUISTI BENI</t>
  </si>
  <si>
    <t xml:space="preserve">         7) ACQUISTI DI SERVIZI</t>
  </si>
  <si>
    <t xml:space="preserve">         8) GODIMENTO DI BENI DI TERZI</t>
  </si>
  <si>
    <t xml:space="preserve">         9) COSTO DEL PERSONALE DIPENDENTE</t>
  </si>
  <si>
    <t xml:space="preserve">         10) AMMORTAMENTI E SVALUTAZIONI</t>
  </si>
  <si>
    <t xml:space="preserve">          11) VARIAZIONE DELLE RIMANENZE</t>
  </si>
  <si>
    <t xml:space="preserve">          12) ACCANTONAMENTI AI FONDI RISCHI</t>
  </si>
  <si>
    <t xml:space="preserve">          13) ALTRI ACCANTONAMENTI       </t>
  </si>
  <si>
    <t xml:space="preserve">          14) ONERI DIVERSI DI GESTIONE</t>
  </si>
  <si>
    <t>RISULTATO D'ESERCIZIO DEL PERIODO</t>
  </si>
  <si>
    <t>TRASFERIMENTI DAI COMUNI SOCI</t>
  </si>
  <si>
    <t>TOTALE</t>
  </si>
  <si>
    <t>UTILIZZO FONDO ACCANTONAMENTO</t>
  </si>
  <si>
    <t>Art.29, co.1-bis, D.Lgs 33/2013</t>
  </si>
  <si>
    <t>BILANCIO CONSUNTIVO 2022</t>
  </si>
  <si>
    <t>Dati relativi alle entrate e alle spese del Bilancio Consuntivo 2022 in formato tabellare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</si>
</sst>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1" fillId="0" borderId="0" xfId="0" applyNumberFormat="1" applyFont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171" fontId="0" fillId="0" borderId="0" xfId="45" applyFont="1" applyAlignment="1">
      <alignment/>
    </xf>
    <xf numFmtId="49" fontId="22" fillId="0" borderId="10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1.8515625" style="1" bestFit="1" customWidth="1"/>
    <col min="2" max="2" width="12.7109375" style="2" bestFit="1" customWidth="1"/>
    <col min="3" max="4" width="13.28125" style="0" bestFit="1" customWidth="1"/>
    <col min="5" max="5" width="15.00390625" style="0" customWidth="1"/>
  </cols>
  <sheetData>
    <row r="1" ht="15">
      <c r="A1" s="16" t="s">
        <v>39</v>
      </c>
    </row>
    <row r="2" ht="15">
      <c r="A2" s="16" t="s">
        <v>41</v>
      </c>
    </row>
    <row r="4" ht="21">
      <c r="A4" s="3" t="s">
        <v>40</v>
      </c>
    </row>
    <row r="5" spans="1:2" ht="15">
      <c r="A5" s="9" t="s">
        <v>0</v>
      </c>
      <c r="B5" s="4"/>
    </row>
    <row r="6" spans="1:2" ht="15">
      <c r="A6" s="7" t="s">
        <v>1</v>
      </c>
      <c r="B6" s="6"/>
    </row>
    <row r="7" spans="1:2" ht="15">
      <c r="A7" s="5" t="s">
        <v>21</v>
      </c>
      <c r="B7" s="6">
        <f>3839069.91-860000+2624425.64+501330+15423.46</f>
        <v>6120249.010000001</v>
      </c>
    </row>
    <row r="8" spans="1:3" ht="15">
      <c r="A8" s="5" t="s">
        <v>22</v>
      </c>
      <c r="B8" s="6">
        <v>0</v>
      </c>
      <c r="C8" s="11"/>
    </row>
    <row r="9" spans="1:2" ht="15">
      <c r="A9" s="5" t="s">
        <v>23</v>
      </c>
      <c r="B9" s="6">
        <v>0</v>
      </c>
    </row>
    <row r="10" spans="1:2" ht="15">
      <c r="A10" s="5" t="s">
        <v>24</v>
      </c>
      <c r="B10" s="6">
        <f>61267+139672.64+10221.17+6352.13</f>
        <v>217512.94000000003</v>
      </c>
    </row>
    <row r="11" spans="1:2" ht="15">
      <c r="A11" s="5" t="s">
        <v>25</v>
      </c>
      <c r="B11" s="6">
        <f>26418.64+92156.08</f>
        <v>118574.72</v>
      </c>
    </row>
    <row r="12" spans="1:2" ht="15">
      <c r="A12" s="7" t="s">
        <v>15</v>
      </c>
      <c r="B12" s="8">
        <f>B7+B8+B9+B10+B11</f>
        <v>6456336.670000001</v>
      </c>
    </row>
    <row r="13" spans="1:2" ht="15">
      <c r="A13" s="7" t="s">
        <v>2</v>
      </c>
      <c r="B13" s="6"/>
    </row>
    <row r="14" spans="1:5" ht="15">
      <c r="A14" s="5" t="s">
        <v>26</v>
      </c>
      <c r="B14" s="6">
        <f>109070.09+137077.78</f>
        <v>246147.87</v>
      </c>
      <c r="C14" s="14"/>
      <c r="E14" s="2"/>
    </row>
    <row r="15" spans="1:5" ht="15">
      <c r="A15" s="5" t="s">
        <v>27</v>
      </c>
      <c r="B15" s="6">
        <f>1920331.87</f>
        <v>1920331.87</v>
      </c>
      <c r="E15" s="2"/>
    </row>
    <row r="16" spans="1:5" ht="15">
      <c r="A16" s="5" t="s">
        <v>28</v>
      </c>
      <c r="B16" s="6">
        <v>9639.62</v>
      </c>
      <c r="C16" s="12"/>
      <c r="D16" s="12"/>
      <c r="E16" s="11"/>
    </row>
    <row r="17" spans="1:5" ht="15">
      <c r="A17" s="5" t="s">
        <v>29</v>
      </c>
      <c r="B17" s="6">
        <v>4527153.58</v>
      </c>
      <c r="C17" s="13"/>
      <c r="D17" s="12"/>
      <c r="E17" s="12"/>
    </row>
    <row r="18" spans="1:5" ht="15">
      <c r="A18" s="5" t="s">
        <v>30</v>
      </c>
      <c r="B18" s="6">
        <v>108196.14</v>
      </c>
      <c r="E18" s="2"/>
    </row>
    <row r="19" spans="1:2" ht="15">
      <c r="A19" s="5" t="s">
        <v>31</v>
      </c>
      <c r="B19" s="6">
        <v>0</v>
      </c>
    </row>
    <row r="20" spans="1:2" ht="15">
      <c r="A20" s="5" t="s">
        <v>32</v>
      </c>
      <c r="B20" s="6">
        <v>15000</v>
      </c>
    </row>
    <row r="21" spans="1:5" ht="15">
      <c r="A21" s="5" t="s">
        <v>33</v>
      </c>
      <c r="B21" s="6">
        <v>0</v>
      </c>
      <c r="E21" s="2"/>
    </row>
    <row r="22" spans="1:5" ht="15">
      <c r="A22" s="5" t="s">
        <v>34</v>
      </c>
      <c r="B22" s="6">
        <v>202418.37</v>
      </c>
      <c r="E22" s="2"/>
    </row>
    <row r="23" spans="1:5" ht="15">
      <c r="A23" s="7" t="s">
        <v>16</v>
      </c>
      <c r="B23" s="8">
        <f>B14+B15+B16+B17+B18+B19+B20+B21+B22</f>
        <v>7028887.45</v>
      </c>
      <c r="C23" s="2"/>
      <c r="D23" s="2"/>
      <c r="E23" s="11"/>
    </row>
    <row r="24" spans="1:3" ht="15">
      <c r="A24" s="5" t="s">
        <v>3</v>
      </c>
      <c r="B24" s="6">
        <f>B12-B23</f>
        <v>-572550.7799999993</v>
      </c>
      <c r="C24" s="2"/>
    </row>
    <row r="25" spans="1:4" ht="15">
      <c r="A25" s="7" t="s">
        <v>4</v>
      </c>
      <c r="B25" s="6"/>
      <c r="D25" s="2"/>
    </row>
    <row r="26" spans="1:5" ht="15">
      <c r="A26" s="5" t="s">
        <v>9</v>
      </c>
      <c r="B26" s="6">
        <v>0</v>
      </c>
      <c r="E26" s="2"/>
    </row>
    <row r="27" spans="1:2" ht="15">
      <c r="A27" s="5" t="s">
        <v>10</v>
      </c>
      <c r="B27" s="6">
        <v>462.3</v>
      </c>
    </row>
    <row r="28" spans="1:2" ht="15">
      <c r="A28" s="5" t="s">
        <v>11</v>
      </c>
      <c r="B28" s="6">
        <v>5992.13</v>
      </c>
    </row>
    <row r="29" spans="1:2" ht="15">
      <c r="A29" s="7" t="s">
        <v>17</v>
      </c>
      <c r="B29" s="8">
        <f>B26+B27-B28</f>
        <v>-5529.83</v>
      </c>
    </row>
    <row r="30" spans="1:2" ht="15">
      <c r="A30" s="7" t="s">
        <v>13</v>
      </c>
      <c r="B30" s="6"/>
    </row>
    <row r="31" spans="1:2" ht="15">
      <c r="A31" s="5" t="s">
        <v>12</v>
      </c>
      <c r="B31" s="6">
        <v>0</v>
      </c>
    </row>
    <row r="32" spans="1:2" ht="15">
      <c r="A32" s="5" t="s">
        <v>14</v>
      </c>
      <c r="B32" s="6">
        <v>0</v>
      </c>
    </row>
    <row r="33" spans="1:2" ht="15">
      <c r="A33" s="7" t="s">
        <v>18</v>
      </c>
      <c r="B33" s="8">
        <f>B31-B32</f>
        <v>0</v>
      </c>
    </row>
    <row r="34" spans="1:2" ht="15">
      <c r="A34" s="7" t="s">
        <v>5</v>
      </c>
      <c r="B34" s="6"/>
    </row>
    <row r="35" spans="1:2" ht="15">
      <c r="A35" s="5" t="s">
        <v>6</v>
      </c>
      <c r="B35" s="6">
        <v>0</v>
      </c>
    </row>
    <row r="36" spans="1:2" ht="15">
      <c r="A36" s="5" t="s">
        <v>7</v>
      </c>
      <c r="B36" s="6">
        <v>0</v>
      </c>
    </row>
    <row r="37" spans="1:2" ht="15">
      <c r="A37" s="7" t="s">
        <v>19</v>
      </c>
      <c r="B37" s="8">
        <f>B35-B36</f>
        <v>0</v>
      </c>
    </row>
    <row r="38" spans="1:2" ht="15">
      <c r="A38" s="5" t="s">
        <v>8</v>
      </c>
      <c r="B38" s="10">
        <f>B24+B29+B33+B37</f>
        <v>-578080.6099999993</v>
      </c>
    </row>
    <row r="39" spans="1:2" ht="15">
      <c r="A39" s="5" t="s">
        <v>20</v>
      </c>
      <c r="B39" s="10">
        <f>273740.78+7235</f>
        <v>280975.78</v>
      </c>
    </row>
    <row r="40" spans="1:4" ht="15">
      <c r="A40" s="7" t="s">
        <v>35</v>
      </c>
      <c r="B40" s="8">
        <f>B38-B39</f>
        <v>-859056.3899999993</v>
      </c>
      <c r="C40" s="2"/>
      <c r="D40" s="14"/>
    </row>
    <row r="41" spans="1:4" ht="15">
      <c r="A41" s="7" t="s">
        <v>38</v>
      </c>
      <c r="B41" s="8">
        <v>0</v>
      </c>
      <c r="C41" s="2"/>
      <c r="D41" s="14"/>
    </row>
    <row r="42" spans="1:2" ht="15">
      <c r="A42" s="5" t="s">
        <v>36</v>
      </c>
      <c r="B42" s="6">
        <v>860000</v>
      </c>
    </row>
    <row r="43" spans="1:3" ht="15">
      <c r="A43" s="15" t="s">
        <v>37</v>
      </c>
      <c r="B43" s="8">
        <f>SUM(B40:B42)</f>
        <v>943.6100000006845</v>
      </c>
      <c r="C43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Emontanari</dc:creator>
  <cp:keywords/>
  <dc:description/>
  <cp:lastModifiedBy>pbarbieri</cp:lastModifiedBy>
  <cp:lastPrinted>2021-06-07T16:49:01Z</cp:lastPrinted>
  <dcterms:created xsi:type="dcterms:W3CDTF">2010-12-22T16:00:28Z</dcterms:created>
  <dcterms:modified xsi:type="dcterms:W3CDTF">2023-09-27T12:21:55Z</dcterms:modified>
  <cp:category/>
  <cp:version/>
  <cp:contentType/>
  <cp:contentStatus/>
</cp:coreProperties>
</file>